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F3B1AC3E-0764-4B8A-B563-A990505AB880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Mortgage Options" sheetId="1" r:id="rId1"/>
    <sheet name="Solution" sheetId="5" r:id="rId2"/>
    <sheet name="YouTube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5" l="1"/>
  <c r="B22" i="5" s="1"/>
  <c r="B14" i="5" l="1"/>
  <c r="B15" i="5" s="1"/>
  <c r="B13" i="1"/>
  <c r="B14" i="1" s="1"/>
  <c r="B15" i="1" s="1"/>
  <c r="B17" i="1" s="1"/>
  <c r="B17" i="5" l="1"/>
  <c r="B20" i="5" s="1"/>
  <c r="B21" i="5" s="1"/>
  <c r="B16" i="5"/>
  <c r="B23" i="5" s="1"/>
  <c r="B16" i="1"/>
  <c r="B23" i="1" s="1"/>
  <c r="B22" i="1"/>
  <c r="B20" i="1"/>
  <c r="B21" i="1" s="1"/>
</calcChain>
</file>

<file path=xl/sharedStrings.xml><?xml version="1.0" encoding="utf-8"?>
<sst xmlns="http://schemas.openxmlformats.org/spreadsheetml/2006/main" count="41" uniqueCount="21">
  <si>
    <t>Changeable Inputs</t>
  </si>
  <si>
    <t>Loan Amount</t>
  </si>
  <si>
    <t>Home Price</t>
  </si>
  <si>
    <t>Down Payment %</t>
  </si>
  <si>
    <t>Down Payment</t>
  </si>
  <si>
    <t>Mortgage Comparison</t>
  </si>
  <si>
    <t>Loan Years</t>
  </si>
  <si>
    <t>Interest Rate</t>
  </si>
  <si>
    <t>Model Outcome</t>
  </si>
  <si>
    <t>Intermediate Calculations</t>
  </si>
  <si>
    <t>Total Loan Payments</t>
  </si>
  <si>
    <t>Montly Loan Payment</t>
  </si>
  <si>
    <t>Cumulative Interest</t>
  </si>
  <si>
    <t>Cash in Savings</t>
  </si>
  <si>
    <t>Affordable Mortgage</t>
  </si>
  <si>
    <t>Total Monthly Payment</t>
  </si>
  <si>
    <t>Insurance + Taxes</t>
  </si>
  <si>
    <t>Total Loan Cost of Home</t>
  </si>
  <si>
    <t>Sufficient for Down Payment?</t>
  </si>
  <si>
    <t>Sufficient for Montly Payment</t>
  </si>
  <si>
    <t>https://www.youtube.com/watch?v=waD14Guq4bc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</si>
</sst>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64" fontId="0" fillId="0" borderId="0" xfId="1" applyNumberFormat="1" applyFont="1"/>
    <xf numFmtId="10" fontId="0" fillId="0" borderId="0" xfId="0" applyNumberFormat="1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0" fillId="2" borderId="0" xfId="0" applyNumberFormat="1" applyFill="1"/>
    <xf numFmtId="164" fontId="0" fillId="2" borderId="0" xfId="1" applyNumberFormat="1" applyFont="1" applyFill="1"/>
    <xf numFmtId="0" fontId="3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</xdr:row>
      <xdr:rowOff>47624</xdr:rowOff>
    </xdr:from>
    <xdr:to>
      <xdr:col>11</xdr:col>
      <xdr:colOff>323850</xdr:colOff>
      <xdr:row>22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0F8FCF-F0DD-45C0-8DA0-31A1839E13AD}"/>
            </a:ext>
          </a:extLst>
        </xdr:cNvPr>
        <xdr:cNvSpPr txBox="1"/>
      </xdr:nvSpPr>
      <xdr:spPr>
        <a:xfrm>
          <a:off x="3324225" y="238124"/>
          <a:ext cx="5010150" cy="4038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Task: Goal</a:t>
          </a:r>
          <a:r>
            <a:rPr lang="en-US" sz="1100" baseline="0"/>
            <a:t> Seek</a:t>
          </a:r>
          <a:endParaRPr lang="en-US" sz="1100"/>
        </a:p>
        <a:p>
          <a:r>
            <a:rPr lang="en-US" sz="1100"/>
            <a:t>---------------------------------</a:t>
          </a:r>
        </a:p>
        <a:p>
          <a:endParaRPr lang="en-US" sz="1100"/>
        </a:p>
        <a:p>
          <a:r>
            <a:rPr lang="en-US" sz="1100"/>
            <a:t>The given mortgage</a:t>
          </a:r>
          <a:r>
            <a:rPr lang="en-US" sz="1100" baseline="0"/>
            <a:t> is too expensive. The total monthly payment is $1,829--above the $1,500 affordable mortgage specified. But by putting down more money, you can lower the monthly payment.</a:t>
          </a:r>
        </a:p>
        <a:p>
          <a:endParaRPr lang="en-US" sz="1100" baseline="0"/>
        </a:p>
        <a:p>
          <a:r>
            <a:rPr lang="en-US" sz="1100" baseline="0"/>
            <a:t>Use Goal seek to determine how big of a down payment percentage would be required to get the monthly payment down to $1,500.</a:t>
          </a:r>
        </a:p>
        <a:p>
          <a:endParaRPr lang="en-US" sz="1100" baseline="0"/>
        </a:p>
        <a:p>
          <a:r>
            <a:rPr lang="en-US" sz="1100" baseline="0"/>
            <a:t>Hint: You want Excel to set cell B16 Total Monthly Payment) to 1,500. You will only allow Excel to manipulate the down payment %.</a:t>
          </a:r>
          <a:endParaRPr lang="en-US" sz="110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waD14Guq4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workbookViewId="0"/>
  </sheetViews>
  <sheetFormatPr defaultRowHeight="15" x14ac:dyDescent="0.25"/>
  <cols>
    <col min="1" max="1" width="28.140625" bestFit="1" customWidth="1"/>
    <col min="2" max="2" width="12.5703125" bestFit="1" customWidth="1"/>
    <col min="3" max="3" width="6.28515625" customWidth="1"/>
  </cols>
  <sheetData>
    <row r="1" spans="1:2" x14ac:dyDescent="0.25">
      <c r="A1" s="3" t="s">
        <v>5</v>
      </c>
    </row>
    <row r="3" spans="1:2" x14ac:dyDescent="0.25">
      <c r="A3" s="3" t="s">
        <v>0</v>
      </c>
    </row>
    <row r="4" spans="1:2" x14ac:dyDescent="0.25">
      <c r="A4" t="s">
        <v>2</v>
      </c>
      <c r="B4" s="1">
        <v>200000</v>
      </c>
    </row>
    <row r="5" spans="1:2" x14ac:dyDescent="0.25">
      <c r="A5" t="s">
        <v>3</v>
      </c>
      <c r="B5" s="7">
        <v>0.2</v>
      </c>
    </row>
    <row r="6" spans="1:2" x14ac:dyDescent="0.25">
      <c r="A6" t="s">
        <v>6</v>
      </c>
      <c r="B6">
        <v>15</v>
      </c>
    </row>
    <row r="7" spans="1:2" x14ac:dyDescent="0.25">
      <c r="A7" t="s">
        <v>7</v>
      </c>
      <c r="B7" s="2">
        <v>5.7500000000000002E-2</v>
      </c>
    </row>
    <row r="8" spans="1:2" x14ac:dyDescent="0.25">
      <c r="A8" t="s">
        <v>13</v>
      </c>
      <c r="B8" s="1">
        <v>50000</v>
      </c>
    </row>
    <row r="9" spans="1:2" x14ac:dyDescent="0.25">
      <c r="A9" t="s">
        <v>14</v>
      </c>
      <c r="B9" s="8">
        <v>1500</v>
      </c>
    </row>
    <row r="10" spans="1:2" x14ac:dyDescent="0.25">
      <c r="A10" t="s">
        <v>16</v>
      </c>
      <c r="B10" s="1">
        <v>500</v>
      </c>
    </row>
    <row r="12" spans="1:2" x14ac:dyDescent="0.25">
      <c r="A12" s="3" t="s">
        <v>9</v>
      </c>
    </row>
    <row r="13" spans="1:2" x14ac:dyDescent="0.25">
      <c r="A13" t="s">
        <v>4</v>
      </c>
      <c r="B13" s="1">
        <f>B4*B5</f>
        <v>40000</v>
      </c>
    </row>
    <row r="14" spans="1:2" x14ac:dyDescent="0.25">
      <c r="A14" t="s">
        <v>1</v>
      </c>
      <c r="B14" s="1">
        <f>B4-B13</f>
        <v>160000</v>
      </c>
    </row>
    <row r="15" spans="1:2" x14ac:dyDescent="0.25">
      <c r="A15" t="s">
        <v>11</v>
      </c>
      <c r="B15" s="1">
        <f>PMT(B7/12,B6*12,-1*B14)</f>
        <v>1328.6561392314657</v>
      </c>
    </row>
    <row r="16" spans="1:2" x14ac:dyDescent="0.25">
      <c r="A16" t="s">
        <v>15</v>
      </c>
      <c r="B16" s="8">
        <f>B15+B10</f>
        <v>1828.6561392314657</v>
      </c>
    </row>
    <row r="17" spans="1:2" x14ac:dyDescent="0.25">
      <c r="A17" t="s">
        <v>10</v>
      </c>
      <c r="B17" s="1">
        <f>B15*12*B6</f>
        <v>239158.10506166381</v>
      </c>
    </row>
    <row r="19" spans="1:2" x14ac:dyDescent="0.25">
      <c r="A19" s="3" t="s">
        <v>8</v>
      </c>
    </row>
    <row r="20" spans="1:2" x14ac:dyDescent="0.25">
      <c r="A20" t="s">
        <v>17</v>
      </c>
      <c r="B20" s="4">
        <f>B13+B17</f>
        <v>279158.10506166378</v>
      </c>
    </row>
    <row r="21" spans="1:2" x14ac:dyDescent="0.25">
      <c r="A21" t="s">
        <v>12</v>
      </c>
      <c r="B21" s="4">
        <f>B20-B4</f>
        <v>79158.10506166378</v>
      </c>
    </row>
    <row r="22" spans="1:2" x14ac:dyDescent="0.25">
      <c r="A22" t="s">
        <v>18</v>
      </c>
      <c r="B22" s="5" t="str">
        <f>IF(B13&lt;=B8,"Yes", "No")</f>
        <v>Yes</v>
      </c>
    </row>
    <row r="23" spans="1:2" x14ac:dyDescent="0.25">
      <c r="A23" t="s">
        <v>19</v>
      </c>
      <c r="B23" s="6" t="str">
        <f>IF(B9&gt;=B16,"Yes", "No")</f>
        <v>No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9EE10-A87B-44C2-8801-665912304A6F}">
  <dimension ref="A1:B23"/>
  <sheetViews>
    <sheetView workbookViewId="0"/>
  </sheetViews>
  <sheetFormatPr defaultRowHeight="15" x14ac:dyDescent="0.25"/>
  <cols>
    <col min="1" max="1" width="28.140625" bestFit="1" customWidth="1"/>
    <col min="2" max="2" width="12.85546875" customWidth="1"/>
  </cols>
  <sheetData>
    <row r="1" spans="1:2" x14ac:dyDescent="0.25">
      <c r="A1" s="3" t="s">
        <v>5</v>
      </c>
    </row>
    <row r="3" spans="1:2" x14ac:dyDescent="0.25">
      <c r="A3" s="3" t="s">
        <v>0</v>
      </c>
    </row>
    <row r="4" spans="1:2" x14ac:dyDescent="0.25">
      <c r="A4" t="s">
        <v>2</v>
      </c>
      <c r="B4" s="1">
        <v>200000</v>
      </c>
    </row>
    <row r="5" spans="1:2" x14ac:dyDescent="0.25">
      <c r="A5" t="s">
        <v>3</v>
      </c>
      <c r="B5" s="7">
        <v>0.39789000000000002</v>
      </c>
    </row>
    <row r="6" spans="1:2" x14ac:dyDescent="0.25">
      <c r="A6" t="s">
        <v>6</v>
      </c>
      <c r="B6">
        <v>15</v>
      </c>
    </row>
    <row r="7" spans="1:2" x14ac:dyDescent="0.25">
      <c r="A7" t="s">
        <v>7</v>
      </c>
      <c r="B7" s="2">
        <v>5.7500000000000002E-2</v>
      </c>
    </row>
    <row r="8" spans="1:2" x14ac:dyDescent="0.25">
      <c r="A8" t="s">
        <v>13</v>
      </c>
      <c r="B8" s="1">
        <v>50000</v>
      </c>
    </row>
    <row r="9" spans="1:2" x14ac:dyDescent="0.25">
      <c r="A9" t="s">
        <v>14</v>
      </c>
      <c r="B9" s="1">
        <v>1500</v>
      </c>
    </row>
    <row r="10" spans="1:2" x14ac:dyDescent="0.25">
      <c r="A10" t="s">
        <v>16</v>
      </c>
      <c r="B10" s="1">
        <v>500</v>
      </c>
    </row>
    <row r="12" spans="1:2" x14ac:dyDescent="0.25">
      <c r="A12" s="3" t="s">
        <v>9</v>
      </c>
    </row>
    <row r="13" spans="1:2" x14ac:dyDescent="0.25">
      <c r="A13" t="s">
        <v>4</v>
      </c>
      <c r="B13" s="1">
        <f>B4*B5</f>
        <v>79578</v>
      </c>
    </row>
    <row r="14" spans="1:2" x14ac:dyDescent="0.25">
      <c r="A14" t="s">
        <v>1</v>
      </c>
      <c r="B14" s="1">
        <f>B4-B13</f>
        <v>120422</v>
      </c>
    </row>
    <row r="15" spans="1:2" x14ac:dyDescent="0.25">
      <c r="A15" t="s">
        <v>11</v>
      </c>
      <c r="B15" s="1">
        <f>PMT(B7/12,B6*12,-1*B14)</f>
        <v>999.99643499082208</v>
      </c>
    </row>
    <row r="16" spans="1:2" x14ac:dyDescent="0.25">
      <c r="A16" t="s">
        <v>15</v>
      </c>
      <c r="B16" s="8">
        <f>B15+B10</f>
        <v>1499.9964349908221</v>
      </c>
    </row>
    <row r="17" spans="1:2" x14ac:dyDescent="0.25">
      <c r="A17" t="s">
        <v>10</v>
      </c>
      <c r="B17" s="1">
        <f>B15*12*B6</f>
        <v>179999.35829834797</v>
      </c>
    </row>
    <row r="19" spans="1:2" x14ac:dyDescent="0.25">
      <c r="A19" s="3" t="s">
        <v>8</v>
      </c>
    </row>
    <row r="20" spans="1:2" x14ac:dyDescent="0.25">
      <c r="A20" t="s">
        <v>17</v>
      </c>
      <c r="B20" s="4">
        <f>B13+B17</f>
        <v>259577.35829834797</v>
      </c>
    </row>
    <row r="21" spans="1:2" x14ac:dyDescent="0.25">
      <c r="A21" t="s">
        <v>12</v>
      </c>
      <c r="B21" s="4">
        <f>B20-B4</f>
        <v>59577.358298347972</v>
      </c>
    </row>
    <row r="22" spans="1:2" x14ac:dyDescent="0.25">
      <c r="A22" t="s">
        <v>18</v>
      </c>
      <c r="B22" s="5" t="str">
        <f>IF(B13&lt;=B8,"Yes", "No")</f>
        <v>No</v>
      </c>
    </row>
    <row r="23" spans="1:2" x14ac:dyDescent="0.25">
      <c r="A23" t="s">
        <v>19</v>
      </c>
      <c r="B23" s="6" t="str">
        <f>IF(B9&gt;=B16,"Yes", "No")</f>
        <v>Yes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4E49-0E08-4B4A-820A-96F5B9EAA71F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9" t="s">
        <v>20</v>
      </c>
    </row>
  </sheetData>
  <hyperlinks>
    <hyperlink ref="A1" r:id="rId1" xr:uid="{84C56893-44E5-4F26-977A-9E64C6200E2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Mortgage Options</vt:lpstr>
      <vt:lpstr>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2019-05-09T16:40:40Z</dcterms:modified>
</cp:coreProperties>
</file>